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o.rlima\Desktop\GOINFRA\Ginásio de Cristianópolis\ORÇAMENTO GINÁSIO DE CRISTIANÓPOLIS - REV 4\7 - CALCULO VANTAJOSIDADE\"/>
    </mc:Choice>
  </mc:AlternateContent>
  <xr:revisionPtr revIDLastSave="0" documentId="13_ncr:1_{F2BDFD19-9E91-4B8D-9811-EBF0E0000AFD}" xr6:coauthVersionLast="47" xr6:coauthVersionMax="47" xr10:uidLastSave="{00000000-0000-0000-0000-000000000000}"/>
  <bookViews>
    <workbookView xWindow="28680" yWindow="-120" windowWidth="29040" windowHeight="15720" xr2:uid="{18CE1DED-98CF-4447-8699-4B3D7DA0EE5F}"/>
  </bookViews>
  <sheets>
    <sheet name="RESUMO" sheetId="1" r:id="rId1"/>
  </sheets>
  <definedNames>
    <definedName name="_xlnm.Print_Area" localSheetId="0">RESUMO!$A$1:$I$23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G14" i="1" l="1"/>
  <c r="F14" i="1"/>
  <c r="I14" i="1" l="1"/>
  <c r="H14" i="1"/>
  <c r="E11" i="1"/>
  <c r="E12" i="1" l="1"/>
  <c r="E14" i="1" l="1"/>
</calcChain>
</file>

<file path=xl/sharedStrings.xml><?xml version="1.0" encoding="utf-8"?>
<sst xmlns="http://schemas.openxmlformats.org/spreadsheetml/2006/main" count="25" uniqueCount="22">
  <si>
    <t>PLANILHA ORÇAMENTÁRIA</t>
  </si>
  <si>
    <t xml:space="preserve">BDI </t>
  </si>
  <si>
    <t xml:space="preserve">BDI REDUZIDO </t>
  </si>
  <si>
    <t>Item</t>
  </si>
  <si>
    <t xml:space="preserve">Descrição </t>
  </si>
  <si>
    <t>Quantidade</t>
  </si>
  <si>
    <t>Unidade</t>
  </si>
  <si>
    <t>Percentual</t>
  </si>
  <si>
    <t>S/ BDI</t>
  </si>
  <si>
    <t>C/ BDI</t>
  </si>
  <si>
    <t>SEM DESONERAÇÃO</t>
  </si>
  <si>
    <t>COM DESONERAÇÃO</t>
  </si>
  <si>
    <t>M2</t>
  </si>
  <si>
    <t>IMPLANTAÇÃO</t>
  </si>
  <si>
    <t>TOTAL GERAL DO ORÇAMENTO</t>
  </si>
  <si>
    <t>RESUMO GERAL</t>
  </si>
  <si>
    <t>REFORMA DO GINÁSIO DE ESPORTES</t>
  </si>
  <si>
    <r>
      <rPr>
        <b/>
        <sz val="12"/>
        <rFont val="Calibri"/>
        <family val="2"/>
        <scheme val="minor"/>
      </rPr>
      <t>OBSERVAÇÃO</t>
    </r>
    <r>
      <rPr>
        <sz val="12"/>
        <rFont val="Calibri"/>
        <family val="2"/>
        <scheme val="minor"/>
      </rPr>
      <t>: 1 - A alíquota do ISS aplicada no BDI foi utilizada sem a dedução relativa ao fornecimento de materiais, em conformidade com a Portaria nº 068/2025 - GOINFRA, que determina a observância do entendimento do Superior Tribunal de Justiça (STJ) no REsp 1.916.376/RS acerca da base de cálculo do imposto na construção civil.</t>
    </r>
  </si>
  <si>
    <t>3 - Este orçamento é válido exclusivamente para obras financiadas com recursos do Tesouro Estadual. Em caso de aplicação de recursos federais, os autos deverão retornar a esta Gerência Técnica para adequações e elaboração de novo orçamento, nos termos da legislação federal vigente.</t>
  </si>
  <si>
    <t>OBRA: REFORMA E ADEQUAÇÃO DO GINÁSIO DE ESPORTES DE CRISTIANÓPOLIS</t>
  </si>
  <si>
    <t>2 - Informamos que o percentual de administração local inserido no custo direto deste orçamento, ultrapassou o valor de 8,87% (3º quartil), recomendado pelo Egrégio T.C.U. no acórdão 2622/2013, devido ao fato do orçamento se tratar de obra de reforma podendo, a mesma não se enquadrar ao perfil adotado nas amostragens das obras que o T.C.U. utilizou como parâmetro para chegar a este percentual. A administração local da obra foi dimensionada de forma mínima a atender as necessidades da mesma.</t>
  </si>
  <si>
    <r>
      <t xml:space="preserve">REF:  </t>
    </r>
    <r>
      <rPr>
        <sz val="12"/>
        <rFont val="Calibri"/>
        <family val="2"/>
      </rPr>
      <t>TABELA DE CUSTOS DE OBRAS CIVIS GOINFRA -T303 - ABR/2025 - SEM DESONERAÇÃO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</si>
</sst>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"/>
    <numFmt numFmtId="165" formatCode="[$R$-416]\ #,##0.00;[Red]\-[$R$-416]\ #,##0.00"/>
    <numFmt numFmtId="166" formatCode="\ * #,##0.00\ ;\ * \(#,##0.00\);\ * \-#\ ;\ @\ "/>
    <numFmt numFmtId="167" formatCode="#,##0.00;[Red]#,##0.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Arial"/>
      <family val="2"/>
    </font>
    <font>
      <b/>
      <sz val="20"/>
      <name val="Calibri"/>
      <family val="2"/>
    </font>
    <font>
      <b/>
      <sz val="12"/>
      <color rgb="FFFF0000"/>
      <name val="Calibri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7E4BD"/>
        <bgColor rgb="FFC3D69B"/>
      </patternFill>
    </fill>
    <fill>
      <patternFill patternType="solid">
        <fgColor rgb="FFFFFFFF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166" fontId="1" fillId="0" borderId="0" applyBorder="0" applyProtection="0"/>
    <xf numFmtId="9" fontId="10" fillId="0" borderId="0" applyFont="0" applyFill="0" applyBorder="0" applyAlignment="0" applyProtection="0"/>
  </cellStyleXfs>
  <cellXfs count="62">
    <xf numFmtId="0" fontId="0" fillId="0" borderId="0" xfId="0"/>
    <xf numFmtId="0" fontId="3" fillId="0" borderId="12" xfId="1" applyFont="1" applyBorder="1"/>
    <xf numFmtId="4" fontId="3" fillId="0" borderId="12" xfId="1" applyNumberFormat="1" applyFont="1" applyBorder="1"/>
    <xf numFmtId="0" fontId="3" fillId="0" borderId="6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left" vertical="center"/>
    </xf>
    <xf numFmtId="4" fontId="4" fillId="3" borderId="4" xfId="1" applyNumberFormat="1" applyFont="1" applyFill="1" applyBorder="1" applyAlignment="1">
      <alignment horizontal="center" vertical="center"/>
    </xf>
    <xf numFmtId="10" fontId="4" fillId="0" borderId="4" xfId="1" applyNumberFormat="1" applyFont="1" applyBorder="1" applyAlignment="1">
      <alignment horizontal="center" vertical="center"/>
    </xf>
    <xf numFmtId="4" fontId="4" fillId="0" borderId="4" xfId="2" applyNumberFormat="1" applyFont="1" applyBorder="1" applyAlignment="1" applyProtection="1">
      <alignment horizontal="center" vertical="center"/>
    </xf>
    <xf numFmtId="0" fontId="4" fillId="0" borderId="12" xfId="1" applyFont="1" applyBorder="1" applyAlignment="1">
      <alignment horizontal="center" vertical="center"/>
    </xf>
    <xf numFmtId="4" fontId="4" fillId="0" borderId="12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0" xfId="1" applyFont="1"/>
    <xf numFmtId="167" fontId="4" fillId="0" borderId="0" xfId="1" applyNumberFormat="1" applyFont="1" applyAlignment="1">
      <alignment horizontal="right"/>
    </xf>
    <xf numFmtId="4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1" fillId="0" borderId="0" xfId="1"/>
    <xf numFmtId="4" fontId="3" fillId="2" borderId="4" xfId="1" applyNumberFormat="1" applyFont="1" applyFill="1" applyBorder="1" applyAlignment="1">
      <alignment horizontal="center" vertical="center"/>
    </xf>
    <xf numFmtId="0" fontId="3" fillId="0" borderId="5" xfId="1" applyFont="1" applyBorder="1"/>
    <xf numFmtId="0" fontId="3" fillId="0" borderId="5" xfId="1" applyFont="1" applyBorder="1" applyAlignment="1">
      <alignment vertical="center"/>
    </xf>
    <xf numFmtId="0" fontId="3" fillId="0" borderId="12" xfId="1" applyFont="1" applyBorder="1" applyAlignment="1">
      <alignment vertical="center"/>
    </xf>
    <xf numFmtId="10" fontId="3" fillId="0" borderId="4" xfId="1" applyNumberFormat="1" applyFont="1" applyBorder="1" applyAlignment="1">
      <alignment horizontal="center" vertical="center"/>
    </xf>
    <xf numFmtId="165" fontId="4" fillId="0" borderId="4" xfId="1" applyNumberFormat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165" fontId="3" fillId="4" borderId="4" xfId="1" applyNumberFormat="1" applyFont="1" applyFill="1" applyBorder="1" applyAlignment="1">
      <alignment horizontal="center" vertical="center"/>
    </xf>
    <xf numFmtId="165" fontId="3" fillId="5" borderId="4" xfId="1" applyNumberFormat="1" applyFont="1" applyFill="1" applyBorder="1" applyAlignment="1">
      <alignment horizontal="center" vertical="center"/>
    </xf>
    <xf numFmtId="9" fontId="0" fillId="0" borderId="0" xfId="3" applyFont="1"/>
    <xf numFmtId="10" fontId="0" fillId="0" borderId="0" xfId="3" applyNumberFormat="1" applyFont="1"/>
    <xf numFmtId="10" fontId="0" fillId="0" borderId="0" xfId="0" applyNumberFormat="1"/>
    <xf numFmtId="0" fontId="0" fillId="0" borderId="0" xfId="0" applyAlignment="1">
      <alignment horizontal="left" wrapText="1"/>
    </xf>
    <xf numFmtId="0" fontId="0" fillId="6" borderId="0" xfId="0" applyFill="1" applyAlignment="1">
      <alignment horizontal="left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center" wrapText="1"/>
    </xf>
    <xf numFmtId="164" fontId="3" fillId="0" borderId="5" xfId="1" applyNumberFormat="1" applyFont="1" applyBorder="1" applyAlignment="1">
      <alignment horizontal="center" vertical="center"/>
    </xf>
    <xf numFmtId="164" fontId="3" fillId="0" borderId="6" xfId="1" applyNumberFormat="1" applyFont="1" applyBorder="1" applyAlignment="1">
      <alignment horizontal="center" vertical="center"/>
    </xf>
    <xf numFmtId="164" fontId="3" fillId="0" borderId="7" xfId="1" applyNumberFormat="1" applyFont="1" applyBorder="1" applyAlignment="1">
      <alignment horizontal="center" vertical="center"/>
    </xf>
    <xf numFmtId="164" fontId="3" fillId="0" borderId="8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4" fontId="3" fillId="2" borderId="7" xfId="1" applyNumberFormat="1" applyFont="1" applyFill="1" applyBorder="1" applyAlignment="1">
      <alignment horizontal="center" vertical="center"/>
    </xf>
    <xf numFmtId="4" fontId="3" fillId="2" borderId="8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wrapText="1"/>
    </xf>
    <xf numFmtId="0" fontId="3" fillId="0" borderId="1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10" fontId="7" fillId="0" borderId="4" xfId="1" applyNumberFormat="1" applyFont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4" fontId="3" fillId="2" borderId="4" xfId="1" applyNumberFormat="1" applyFont="1" applyFill="1" applyBorder="1" applyAlignment="1">
      <alignment horizontal="center" vertical="center"/>
    </xf>
    <xf numFmtId="4" fontId="3" fillId="2" borderId="10" xfId="1" applyNumberFormat="1" applyFont="1" applyFill="1" applyBorder="1" applyAlignment="1">
      <alignment horizontal="center" vertical="center"/>
    </xf>
    <xf numFmtId="4" fontId="3" fillId="2" borderId="11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3" xfId="1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1" xr:uid="{57FB4706-4BF9-4878-9057-F54F71998329}"/>
    <cellStyle name="Porcentagem" xfId="3" builtinId="5"/>
    <cellStyle name="Vírgula 2" xfId="2" xr:uid="{C878E73B-D4EF-4C90-8E16-A09F820307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2331721</xdr:colOff>
      <xdr:row>0</xdr:row>
      <xdr:rowOff>60960</xdr:rowOff>
    </xdr:from>
    <xdr:to>
      <xdr:col>6</xdr:col>
      <xdr:colOff>931545</xdr:colOff>
      <xdr:row>1</xdr:row>
      <xdr:rowOff>58391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AD682DB-2E60-4AEB-B2E2-312F5DC7E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1321" y="60960"/>
          <a:ext cx="5745479" cy="13728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CC06C-DE1C-4F91-891C-9B2745609260}">
  <sheetPr>
    <pageSetUpPr fitToPage="1"/>
  </sheetPr>
  <dimension ref="A1:M22"/>
  <sheetViews>
    <sheetView tabSelected="1" topLeftCell="A2" zoomScaleNormal="100" zoomScaleSheetLayoutView="100" workbookViewId="0">
      <selection activeCell="I12" sqref="I12"/>
    </sheetView>
  </sheetViews>
  <sheetFormatPr defaultRowHeight="14.4" x14ac:dyDescent="0.3"/>
  <cols>
    <col min="2" max="2" width="48" customWidth="1"/>
    <col min="3" max="3" width="15.44140625" customWidth="1"/>
    <col min="4" max="4" width="9.88671875" bestFit="1" customWidth="1"/>
    <col min="5" max="5" width="12.44140625" bestFit="1" customWidth="1"/>
    <col min="6" max="6" width="18.33203125" customWidth="1"/>
    <col min="7" max="7" width="17.6640625" customWidth="1"/>
    <col min="8" max="8" width="18.88671875" customWidth="1"/>
    <col min="9" max="9" width="18.5546875" customWidth="1"/>
    <col min="12" max="12" width="16.109375" bestFit="1" customWidth="1"/>
    <col min="13" max="13" width="17.88671875" customWidth="1"/>
    <col min="14" max="14" width="15.44140625" bestFit="1" customWidth="1"/>
    <col min="15" max="15" width="17.88671875" customWidth="1"/>
  </cols>
  <sheetData>
    <row r="1" spans="1:13" ht="108" customHeight="1" x14ac:dyDescent="0.3">
      <c r="A1" s="32"/>
      <c r="B1" s="33"/>
      <c r="C1" s="33"/>
      <c r="D1" s="33"/>
      <c r="E1" s="33"/>
      <c r="F1" s="33"/>
      <c r="G1" s="33"/>
      <c r="H1" s="33"/>
      <c r="I1" s="34"/>
    </row>
    <row r="2" spans="1:13" ht="25.8" x14ac:dyDescent="0.3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13" ht="15.6" x14ac:dyDescent="0.3">
      <c r="A3" s="36" t="s">
        <v>21</v>
      </c>
      <c r="B3" s="37"/>
      <c r="C3" s="40" t="s">
        <v>19</v>
      </c>
      <c r="D3" s="40"/>
      <c r="E3" s="40"/>
      <c r="F3" s="40"/>
      <c r="G3" s="40"/>
      <c r="H3" s="40"/>
      <c r="I3" s="40"/>
    </row>
    <row r="4" spans="1:13" ht="15.6" x14ac:dyDescent="0.3">
      <c r="A4" s="38"/>
      <c r="B4" s="39"/>
      <c r="C4" s="51" t="s">
        <v>15</v>
      </c>
      <c r="D4" s="52"/>
      <c r="E4" s="52"/>
      <c r="F4" s="52"/>
      <c r="G4" s="52"/>
      <c r="H4" s="52"/>
      <c r="I4" s="53"/>
    </row>
    <row r="5" spans="1:13" ht="15.6" x14ac:dyDescent="0.3">
      <c r="A5" s="41">
        <v>45856</v>
      </c>
      <c r="B5" s="42"/>
      <c r="C5" s="45" t="s">
        <v>1</v>
      </c>
      <c r="D5" s="46"/>
      <c r="E5" s="47"/>
      <c r="F5" s="54">
        <v>0.25069999999999998</v>
      </c>
      <c r="G5" s="54"/>
      <c r="H5" s="54">
        <v>0.30199999999999999</v>
      </c>
      <c r="I5" s="54"/>
    </row>
    <row r="6" spans="1:13" ht="15.6" x14ac:dyDescent="0.3">
      <c r="A6" s="43"/>
      <c r="B6" s="44"/>
      <c r="C6" s="45" t="s">
        <v>2</v>
      </c>
      <c r="D6" s="46"/>
      <c r="E6" s="47"/>
      <c r="F6" s="54">
        <v>0.20860000000000001</v>
      </c>
      <c r="G6" s="54"/>
      <c r="H6" s="54">
        <v>0.25819999999999999</v>
      </c>
      <c r="I6" s="54"/>
    </row>
    <row r="7" spans="1:13" ht="15.6" x14ac:dyDescent="0.3">
      <c r="A7" s="45"/>
      <c r="B7" s="46"/>
      <c r="C7" s="46"/>
      <c r="D7" s="46"/>
      <c r="E7" s="46"/>
      <c r="F7" s="46"/>
      <c r="G7" s="46"/>
      <c r="H7" s="46"/>
      <c r="I7" s="47"/>
    </row>
    <row r="8" spans="1:13" ht="15.6" x14ac:dyDescent="0.3">
      <c r="A8" s="55" t="s">
        <v>3</v>
      </c>
      <c r="B8" s="56" t="s">
        <v>4</v>
      </c>
      <c r="C8" s="57" t="s">
        <v>5</v>
      </c>
      <c r="D8" s="57" t="s">
        <v>6</v>
      </c>
      <c r="E8" s="58" t="s">
        <v>7</v>
      </c>
      <c r="F8" s="17" t="s">
        <v>8</v>
      </c>
      <c r="G8" s="17" t="s">
        <v>9</v>
      </c>
      <c r="H8" s="17" t="s">
        <v>8</v>
      </c>
      <c r="I8" s="17" t="s">
        <v>9</v>
      </c>
    </row>
    <row r="9" spans="1:13" ht="15.6" x14ac:dyDescent="0.3">
      <c r="A9" s="55"/>
      <c r="B9" s="56"/>
      <c r="C9" s="57"/>
      <c r="D9" s="57"/>
      <c r="E9" s="59"/>
      <c r="F9" s="60" t="s">
        <v>10</v>
      </c>
      <c r="G9" s="61"/>
      <c r="H9" s="48" t="s">
        <v>11</v>
      </c>
      <c r="I9" s="49"/>
    </row>
    <row r="10" spans="1:13" ht="15.6" x14ac:dyDescent="0.3">
      <c r="A10" s="18"/>
      <c r="B10" s="1"/>
      <c r="C10" s="1"/>
      <c r="D10" s="2"/>
      <c r="E10" s="2"/>
      <c r="F10" s="3"/>
      <c r="G10" s="3"/>
      <c r="H10" s="3"/>
      <c r="I10" s="3"/>
    </row>
    <row r="11" spans="1:13" ht="15.6" x14ac:dyDescent="0.3">
      <c r="A11" s="4">
        <v>1</v>
      </c>
      <c r="B11" s="5" t="s">
        <v>16</v>
      </c>
      <c r="C11" s="6">
        <v>1169.6400000000001</v>
      </c>
      <c r="D11" s="7" t="s">
        <v>12</v>
      </c>
      <c r="E11" s="7">
        <f>G11/$G$14</f>
        <v>0.46703794522058872</v>
      </c>
      <c r="F11" s="22">
        <v>945183.17</v>
      </c>
      <c r="G11" s="22">
        <v>1182015.1499999999</v>
      </c>
      <c r="H11" s="22">
        <v>921538.65</v>
      </c>
      <c r="I11" s="22">
        <v>1199721.43</v>
      </c>
    </row>
    <row r="12" spans="1:13" ht="15.6" x14ac:dyDescent="0.3">
      <c r="A12" s="4">
        <v>2</v>
      </c>
      <c r="B12" s="5" t="s">
        <v>13</v>
      </c>
      <c r="C12" s="8">
        <f>2360.11-C11</f>
        <v>1190.47</v>
      </c>
      <c r="D12" s="7" t="s">
        <v>12</v>
      </c>
      <c r="E12" s="7">
        <f>G12/$G$14</f>
        <v>0.53296205477941128</v>
      </c>
      <c r="F12" s="22">
        <v>1078577.96</v>
      </c>
      <c r="G12" s="22">
        <v>1348860.9</v>
      </c>
      <c r="H12" s="22">
        <v>1031488.55</v>
      </c>
      <c r="I12" s="22">
        <v>1342742.04</v>
      </c>
      <c r="L12" s="28"/>
      <c r="M12" s="29"/>
    </row>
    <row r="13" spans="1:13" ht="15.6" x14ac:dyDescent="0.3">
      <c r="A13" s="19"/>
      <c r="B13" s="20"/>
      <c r="C13" s="20"/>
      <c r="D13" s="20"/>
      <c r="E13" s="20"/>
      <c r="F13" s="23"/>
      <c r="G13" s="23"/>
      <c r="H13" s="23"/>
      <c r="I13" s="24"/>
    </row>
    <row r="14" spans="1:13" ht="15.6" x14ac:dyDescent="0.3">
      <c r="A14" s="45" t="s">
        <v>14</v>
      </c>
      <c r="B14" s="46"/>
      <c r="C14" s="46"/>
      <c r="D14" s="47"/>
      <c r="E14" s="21">
        <f>SUM(E11:E12)</f>
        <v>1</v>
      </c>
      <c r="F14" s="25">
        <f>SUM(F11:F12)</f>
        <v>2023761.13</v>
      </c>
      <c r="G14" s="25">
        <f>SUM(G11:G12)</f>
        <v>2530876.0499999998</v>
      </c>
      <c r="H14" s="26">
        <f>SUM(H11:H12)</f>
        <v>1953027.2000000002</v>
      </c>
      <c r="I14" s="26">
        <f>SUM(I11:I12)</f>
        <v>2542463.4699999997</v>
      </c>
      <c r="L14" s="27"/>
    </row>
    <row r="15" spans="1:13" ht="15.6" x14ac:dyDescent="0.3">
      <c r="A15" s="9"/>
      <c r="B15" s="9"/>
      <c r="C15" s="9"/>
      <c r="D15" s="10"/>
      <c r="E15" s="9"/>
      <c r="F15" s="11"/>
      <c r="G15" s="11"/>
      <c r="H15" s="12"/>
      <c r="I15" s="12"/>
    </row>
    <row r="16" spans="1:13" ht="15.6" x14ac:dyDescent="0.3">
      <c r="A16" s="13"/>
      <c r="B16" s="13"/>
      <c r="C16" s="13"/>
      <c r="D16" s="14"/>
      <c r="E16" s="15"/>
      <c r="F16" s="15"/>
      <c r="G16" s="15"/>
      <c r="H16" s="16"/>
      <c r="I16" s="16"/>
      <c r="L16" s="27"/>
    </row>
    <row r="17" spans="1:9" ht="59.25" customHeight="1" x14ac:dyDescent="0.3">
      <c r="A17" s="50" t="s">
        <v>17</v>
      </c>
      <c r="B17" s="50"/>
      <c r="C17" s="50"/>
      <c r="D17" s="50"/>
      <c r="E17" s="50"/>
      <c r="F17" s="50"/>
      <c r="G17" s="50"/>
      <c r="H17" s="50"/>
      <c r="I17" s="50"/>
    </row>
    <row r="19" spans="1:9" x14ac:dyDescent="0.3">
      <c r="A19" s="31" t="s">
        <v>20</v>
      </c>
      <c r="B19" s="31"/>
      <c r="C19" s="31"/>
      <c r="D19" s="31"/>
      <c r="E19" s="31"/>
      <c r="F19" s="31"/>
      <c r="G19" s="31"/>
      <c r="H19" s="31"/>
      <c r="I19" s="31"/>
    </row>
    <row r="20" spans="1:9" ht="38.25" customHeight="1" x14ac:dyDescent="0.3">
      <c r="A20" s="31"/>
      <c r="B20" s="31"/>
      <c r="C20" s="31"/>
      <c r="D20" s="31"/>
      <c r="E20" s="31"/>
      <c r="F20" s="31"/>
      <c r="G20" s="31"/>
      <c r="H20" s="31"/>
      <c r="I20" s="31"/>
    </row>
    <row r="22" spans="1:9" ht="36" customHeight="1" x14ac:dyDescent="0.3">
      <c r="A22" s="30" t="s">
        <v>18</v>
      </c>
      <c r="B22" s="30"/>
      <c r="C22" s="30"/>
      <c r="D22" s="30"/>
      <c r="E22" s="30"/>
      <c r="F22" s="30"/>
      <c r="G22" s="30"/>
      <c r="H22" s="30"/>
      <c r="I22" s="30"/>
    </row>
  </sheetData>
  <mergeCells count="24">
    <mergeCell ref="H6:I6"/>
    <mergeCell ref="A7:I7"/>
    <mergeCell ref="A8:A9"/>
    <mergeCell ref="B8:B9"/>
    <mergeCell ref="C8:C9"/>
    <mergeCell ref="D8:D9"/>
    <mergeCell ref="E8:E9"/>
    <mergeCell ref="F9:G9"/>
    <mergeCell ref="A22:I22"/>
    <mergeCell ref="A19:I20"/>
    <mergeCell ref="A1:I1"/>
    <mergeCell ref="A2:I2"/>
    <mergeCell ref="A3:B4"/>
    <mergeCell ref="C3:I3"/>
    <mergeCell ref="A5:B6"/>
    <mergeCell ref="C5:E5"/>
    <mergeCell ref="C6:E6"/>
    <mergeCell ref="A14:D14"/>
    <mergeCell ref="H9:I9"/>
    <mergeCell ref="A17:I17"/>
    <mergeCell ref="C4:I4"/>
    <mergeCell ref="F5:G5"/>
    <mergeCell ref="F6:G6"/>
    <mergeCell ref="H5:I5"/>
  </mergeCells>
  <printOptions horizontalCentered="1"/>
  <pageMargins left="0.51181102362204722" right="0.51181102362204722" top="0.59055118110236227" bottom="0.78740157480314965" header="0.31496062992125984" footer="0.31496062992125984"/>
  <pageSetup paperSize="9" scale="80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9BBBC7556D8C14C9BA54E53930E1BC6" ma:contentTypeVersion="12" ma:contentTypeDescription="Crie um novo documento." ma:contentTypeScope="" ma:versionID="e777e8977e6620e67007d01d0206d05a">
  <xsd:schema xmlns:xsd="http://www.w3.org/2001/XMLSchema" xmlns:xs="http://www.w3.org/2001/XMLSchema" xmlns:p="http://schemas.microsoft.com/office/2006/metadata/properties" xmlns:ns2="ccec2a39-4535-45d3-86e0-09335781cbf1" xmlns:ns3="9b434194-25b1-4b6f-981c-a0f2d3b3ca3d" targetNamespace="http://schemas.microsoft.com/office/2006/metadata/properties" ma:root="true" ma:fieldsID="404aae9181009f0bd7a3a8ef49b9b5df" ns2:_="" ns3:_="">
    <xsd:import namespace="ccec2a39-4535-45d3-86e0-09335781cbf1"/>
    <xsd:import namespace="9b434194-25b1-4b6f-981c-a0f2d3b3ca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c2a39-4535-45d3-86e0-09335781cb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7f334-bdd1-4c42-b82f-9ae6264876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34194-25b1-4b6f-981c-a0f2d3b3ca3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4b7dbb5-7fea-4ea5-81db-2f7b96c44e48}" ma:internalName="TaxCatchAll" ma:showField="CatchAllData" ma:web="9b434194-25b1-4b6f-981c-a0f2d3b3ca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ec2a39-4535-45d3-86e0-09335781cbf1">
      <Terms xmlns="http://schemas.microsoft.com/office/infopath/2007/PartnerControls"/>
    </lcf76f155ced4ddcb4097134ff3c332f>
    <TaxCatchAll xmlns="9b434194-25b1-4b6f-981c-a0f2d3b3ca3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584188-AC9F-4A9A-A521-E1348D1FB8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ec2a39-4535-45d3-86e0-09335781cbf1"/>
    <ds:schemaRef ds:uri="9b434194-25b1-4b6f-981c-a0f2d3b3ca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0A1CAC-79A5-4F26-8153-2C379D631E2C}">
  <ds:schemaRefs>
    <ds:schemaRef ds:uri="http://schemas.microsoft.com/office/2006/metadata/properties"/>
    <ds:schemaRef ds:uri="http://schemas.microsoft.com/office/infopath/2007/PartnerControls"/>
    <ds:schemaRef ds:uri="ccec2a39-4535-45d3-86e0-09335781cbf1"/>
    <ds:schemaRef ds:uri="9b434194-25b1-4b6f-981c-a0f2d3b3ca3d"/>
  </ds:schemaRefs>
</ds:datastoreItem>
</file>

<file path=customXml/itemProps3.xml><?xml version="1.0" encoding="utf-8"?>
<ds:datastoreItem xmlns:ds="http://schemas.openxmlformats.org/officeDocument/2006/customXml" ds:itemID="{C71F32CA-7592-4BA1-B695-2A0BB8CE98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RESUMO</vt:lpstr>
      <vt:lpstr>RESUMO!Area_de_impressao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Gouveia Tenorio</dc:creator>
  <cp:lastModifiedBy>Paulo Victor Rodrigues de Lima</cp:lastModifiedBy>
  <cp:lastPrinted>2025-07-23T17:39:19Z</cp:lastPrinted>
  <dcterms:created xsi:type="dcterms:W3CDTF">2025-03-29T14:17:34Z</dcterms:created>
  <dcterms:modified xsi:type="dcterms:W3CDTF">2025-07-23T17:39:26Z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0x01010059BBBC7556D8C14C9BA54E53930E1BC6</vt:lpwstr>
  </property>
  <property fmtid="{D5CDD505-2E9C-101B-9397-08002B2CF9AE}" pid="3" name="MediaServiceImageTags">
    <vt:lpwstr/>
  </property>
</Properties>
</file>